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<sst xmlns="http://schemas.openxmlformats.org/spreadsheetml/2006/main" count="206" uniqueCount="204">
  <si>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</si>
  <si>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</si>
  <si>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</si>
  <si>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</si>
  <si>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</si>
  <si>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</si>
  <si>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</si>
  <si>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</si>
  <si>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</si>
  <si>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</si>
  <si>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</si>
  <si>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</si>
  <si>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</si>
  <si>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</si>
  <si>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</si>
  <si>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</si>
  <si>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</si>
  <si>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</si>
  <si>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</si>
  <si>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</si>
  <si>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</si>
  <si>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</si>
  <si>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</si>
  <si>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</si>
  <si>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</si>
  <si>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</si>
  <si>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</si>
  <si>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</si>
  <si>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</si>
  <si>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</si>
  <si>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</si>
  <si>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</si>
  <si>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</si>
  <si>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</si>
  <si>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</si>
  <si>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</si>
  <si>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</si>
  <si>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</si>
  <si>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</si>
  <si>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</si>
  <si>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</si>
  <si>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</si>
  <si>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</si>
  <si>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</si>
  <si>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</si>
  <si>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</si>
  <si>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</si>
  <si>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</si>
  <si>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</si>
  <si>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</si>
  <si>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</si>
  <si>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</si>
  <si>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</si>
  <si>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</si>
  <si>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</si>
  <si>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</si>
  <si>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</si>
  <si>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</si>
  <si>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</si>
  <si>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</si>
  <si>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</si>
  <si>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</si>
  <si>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</si>
  <si>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</si>
  <si>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</si>
  <si>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</si>
  <si>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</si>
  <si>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</si>
  <si>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</si>
  <si>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</si>
  <si>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</si>
  <si>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</si>
  <si>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</si>
  <si>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</si>
  <si>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</si>
  <si>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</si>
  <si>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</si>
  <si>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</si>
  <si>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</si>
  <si>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</si>
  <si>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</si>
  <si>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</si>
  <si>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</si>
  <si>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</si>
  <si>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</si>
  <si>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</si>
  <si>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</si>
  <si>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</si>
  <si>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</si>
  <si>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</si>
  <si>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</si>
  <si>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</si>
  <si>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</si>
  <si>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</si>
  <si>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</si>
  <si>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</si>
  <si>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</si>
  <si>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</si>
  <si>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</si>
  <si>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</si>
  <si>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</si>
  <si>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</si>
  <si>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</si>
  <si>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</si>
  <si>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</si>
  <si>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</si>
  <si>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</si>
  <si>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</si>
  <si>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</si>
  <si>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</si>
  <si>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</si>
  <si>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</si>
  <si>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</si>
  <si>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</si>
  <si>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</si>
  <si>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</si>
  <si>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</si>
  <si>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</si>
  <si>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</si>
  <si>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</si>
  <si>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</si>
  <si>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</si>
  <si>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</si>
  <si>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</si>
  <si>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</si>
  <si>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</si>
  <si>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</si>
  <si>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</si>
  <si>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</si>
  <si>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</si>
  <si>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</si>
  <si>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</si>
  <si>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</si>
  <si>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</si>
  <si>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</si>
  <si>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</si>
  <si>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</si>
  <si>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</si>
  <si>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</si>
  <si>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</si>
  <si>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</si>
  <si>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</si>
  <si>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</si>
  <si>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</si>
  <si>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</si>
  <si>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</si>
  <si>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</si>
  <si>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</si>
  <si>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</si>
  <si>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</si>
  <si>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</si>
  <si>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</si>
  <si>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</si>
  <si>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</si>
  <si>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</si>
  <si>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</si>
  <si>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</si>
  <si>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</si>
  <si>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</si>
  <si>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</si>
  <si>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</si>
  <si>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</si>
  <si>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</si>
  <si>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</si>
  <si>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</si>
  <si>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</si>
  <si>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</si>
  <si>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</si>
  <si>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</si>
  <si>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</si>
  <si>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</si>
  <si>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</si>
  <si>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</si>
  <si>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</si>
  <si>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</si>
  <si>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</si>
  <si>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</si>
  <si>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</si>
  <si>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</si>
  <si>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</si>
  <si>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</si>
  <si>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</si>
  <si>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</si>
  <si>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</si>
  <si>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</si>
  <si>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</si>
  <si>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</si>
  <si>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</si>
  <si>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</si>
  <si>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</si>
  <si>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</si>
  <si>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</si>
  <si>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</si>
  <si>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</si>
  <si>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</si>
  <si>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</si>
  <si>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</si>
  <si>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</si>
  <si>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</si>
  <si>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</si>
  <si>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</si>
  <si>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</si>
  <si>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AFAQ FOR ENERGY CO. P.L.C</t>
  </si>
  <si>
    <t>آفاق للطاقة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</si>
</sst>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E6" sqref="E6"/>
    </sheetView>
  </sheetViews>
  <sheetFormatPr defaultColWidth="9" defaultRowHeight="16.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202</v>
      </c>
      <c r="E2" s="1"/>
      <c r="F2" s="1">
        <v>131286</v>
      </c>
      <c r="G2" s="1"/>
      <c r="H2" s="2"/>
      <c r="I2" s="3" t="s">
        <v>203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2.31</v>
      </c>
      <c r="F6" s="13">
        <v>2.74</v>
      </c>
      <c r="G6" s="13">
        <v>2.06</v>
      </c>
      <c r="H6" s="13">
        <v>1.1299999999999999</v>
      </c>
      <c r="I6" s="14" t="s">
        <v>5</v>
      </c>
    </row>
    <row r="7" spans="4:9">
      <c r="D7" s="12" t="s">
        <v>6</v>
      </c>
      <c r="E7" s="15">
        <v>257951915.22</v>
      </c>
      <c r="F7" s="15">
        <v>32155712.82</v>
      </c>
      <c r="G7" s="15">
        <v>36231851.649999999</v>
      </c>
      <c r="H7" s="15">
        <v>14778107.65</v>
      </c>
      <c r="I7" s="14" t="s">
        <v>7</v>
      </c>
    </row>
    <row r="8" spans="4:9">
      <c r="D8" s="12" t="s">
        <v>8</v>
      </c>
      <c r="E8" s="15">
        <v>107334076</v>
      </c>
      <c r="F8" s="15">
        <v>11983685</v>
      </c>
      <c r="G8" s="15">
        <v>23471105</v>
      </c>
      <c r="H8" s="15">
        <v>12726330</v>
      </c>
      <c r="I8" s="14" t="s">
        <v>9</v>
      </c>
    </row>
    <row r="9" spans="4:9">
      <c r="D9" s="12" t="s">
        <v>10</v>
      </c>
      <c r="E9" s="15">
        <v>7929</v>
      </c>
      <c r="F9" s="15">
        <v>11966</v>
      </c>
      <c r="G9" s="15">
        <v>17836</v>
      </c>
      <c r="H9" s="15">
        <v>10787</v>
      </c>
      <c r="I9" s="14" t="s">
        <v>11</v>
      </c>
    </row>
    <row r="10" spans="4:9">
      <c r="D10" s="12" t="s">
        <v>12</v>
      </c>
      <c r="E10" s="15">
        <v>110000000</v>
      </c>
      <c r="F10" s="15">
        <v>110000000</v>
      </c>
      <c r="G10" s="15">
        <v>110000000</v>
      </c>
      <c r="H10" s="15">
        <v>110000000</v>
      </c>
      <c r="I10" s="14" t="s">
        <v>13</v>
      </c>
    </row>
    <row r="11" spans="4:9">
      <c r="D11" s="12" t="s">
        <v>14</v>
      </c>
      <c r="E11" s="15">
        <v>254100000</v>
      </c>
      <c r="F11" s="15">
        <v>301400000</v>
      </c>
      <c r="G11" s="15">
        <v>226600000</v>
      </c>
      <c r="H11" s="15">
        <v>124300000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19609751</v>
      </c>
      <c r="F16" s="25">
        <v>14432917</v>
      </c>
      <c r="G16" s="25">
        <v>29692241</v>
      </c>
      <c r="H16" s="25">
        <v>4344710</v>
      </c>
      <c r="I16" s="11" t="s">
        <v>21</v>
      </c>
    </row>
    <row r="17" spans="4:9">
      <c r="D17" s="12" t="s">
        <v>22</v>
      </c>
      <c r="E17" s="26">
        <v>37125346</v>
      </c>
      <c r="F17" s="26">
        <v>32660554</v>
      </c>
      <c r="G17" s="26">
        <v>34921403</v>
      </c>
      <c r="H17" s="26">
        <v>37078104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4353531</v>
      </c>
      <c r="F19" s="26">
        <v>5248209</v>
      </c>
      <c r="G19" s="26">
        <v>4959084</v>
      </c>
      <c r="H19" s="26">
        <v>0</v>
      </c>
      <c r="I19" s="14" t="s">
        <v>27</v>
      </c>
    </row>
    <row r="20" spans="4:9">
      <c r="D20" s="27" t="s">
        <v>28</v>
      </c>
      <c r="E20" s="26">
        <v>26250</v>
      </c>
      <c r="F20" s="26">
        <v>19000</v>
      </c>
      <c r="G20" s="26">
        <v>24500</v>
      </c>
      <c r="H20" s="26">
        <v>35500</v>
      </c>
      <c r="I20" s="14" t="s">
        <v>29</v>
      </c>
    </row>
    <row r="21" spans="4:9">
      <c r="D21" s="27" t="s">
        <v>30</v>
      </c>
      <c r="E21" s="26">
        <v>10352686</v>
      </c>
      <c r="F21" s="26">
        <v>14235700</v>
      </c>
      <c r="G21" s="26">
        <v>12619824</v>
      </c>
      <c r="H21" s="26">
        <v>11170882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75634837</v>
      </c>
      <c r="F23" s="26">
        <v>70988849</v>
      </c>
      <c r="G23" s="26">
        <v>83427039</v>
      </c>
      <c r="H23" s="26">
        <v>53662015</v>
      </c>
      <c r="I23" s="14" t="s">
        <v>35</v>
      </c>
    </row>
    <row r="24" spans="4:9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>
      <c r="D25" s="12" t="s">
        <v>38</v>
      </c>
      <c r="E25" s="26">
        <v>192901966</v>
      </c>
      <c r="F25" s="26">
        <v>166021613</v>
      </c>
      <c r="G25" s="26">
        <v>149162949</v>
      </c>
      <c r="H25" s="26">
        <v>133891925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7534820</v>
      </c>
      <c r="F27" s="26">
        <v>1061867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200436786</v>
      </c>
      <c r="F28" s="26">
        <v>167083480</v>
      </c>
      <c r="G28" s="26">
        <v>149162949</v>
      </c>
      <c r="H28" s="26">
        <v>133891925</v>
      </c>
      <c r="I28" s="14" t="s">
        <v>45</v>
      </c>
    </row>
    <row r="29" spans="4:9">
      <c r="D29" s="12" t="s">
        <v>46</v>
      </c>
      <c r="E29" s="26">
        <v>26417999</v>
      </c>
      <c r="F29" s="26">
        <v>31104803</v>
      </c>
      <c r="G29" s="26">
        <v>27987404</v>
      </c>
      <c r="H29" s="26">
        <v>30000000</v>
      </c>
      <c r="I29" s="14" t="s">
        <v>47</v>
      </c>
    </row>
    <row r="30" spans="4:9">
      <c r="D30" s="28" t="s">
        <v>48</v>
      </c>
      <c r="E30" s="29">
        <v>302489622</v>
      </c>
      <c r="F30" s="29">
        <v>269177132</v>
      </c>
      <c r="G30" s="29">
        <v>260577392</v>
      </c>
      <c r="H30" s="29">
        <v>217553940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34223031</v>
      </c>
      <c r="F35" s="25">
        <v>36701586</v>
      </c>
      <c r="G35" s="25">
        <v>34357499</v>
      </c>
      <c r="H35" s="25">
        <v>25859153</v>
      </c>
      <c r="I35" s="11" t="s">
        <v>55</v>
      </c>
    </row>
    <row r="36" spans="4:9">
      <c r="D36" s="12" t="s">
        <v>56</v>
      </c>
      <c r="E36" s="26">
        <v>55007701</v>
      </c>
      <c r="F36" s="26">
        <v>25128723</v>
      </c>
      <c r="G36" s="26">
        <v>22363573</v>
      </c>
      <c r="H36" s="26">
        <v>10506024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1300000</v>
      </c>
      <c r="H37" s="26">
        <v>4000000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8245833</v>
      </c>
      <c r="H38" s="26">
        <v>7053525</v>
      </c>
      <c r="I38" s="14" t="s">
        <v>61</v>
      </c>
    </row>
    <row r="39" spans="4:9">
      <c r="D39" s="12" t="s">
        <v>62</v>
      </c>
      <c r="E39" s="26">
        <v>148885922</v>
      </c>
      <c r="F39" s="26">
        <v>109541812</v>
      </c>
      <c r="G39" s="26">
        <v>93242713</v>
      </c>
      <c r="H39" s="26">
        <v>53441873</v>
      </c>
      <c r="I39" s="14" t="s">
        <v>63</v>
      </c>
    </row>
    <row r="40" spans="4:9">
      <c r="D40" s="12" t="s">
        <v>64</v>
      </c>
      <c r="E40" s="26">
        <v>8004606</v>
      </c>
      <c r="F40" s="26">
        <v>12675966</v>
      </c>
      <c r="G40" s="26">
        <v>18029510</v>
      </c>
      <c r="H40" s="26">
        <v>14536848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6280000</v>
      </c>
      <c r="F42" s="26">
        <v>9910000</v>
      </c>
      <c r="G42" s="26">
        <v>18218582</v>
      </c>
      <c r="H42" s="26">
        <v>28287415</v>
      </c>
      <c r="I42" s="14" t="s">
        <v>69</v>
      </c>
    </row>
    <row r="43" spans="4:9">
      <c r="D43" s="36" t="s">
        <v>70</v>
      </c>
      <c r="E43" s="29">
        <v>163170528</v>
      </c>
      <c r="F43" s="29">
        <v>132127778</v>
      </c>
      <c r="G43" s="29">
        <v>129490805</v>
      </c>
      <c r="H43" s="29">
        <v>96266136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110000000</v>
      </c>
      <c r="F46" s="25">
        <v>110000000</v>
      </c>
      <c r="G46" s="25">
        <v>110000000</v>
      </c>
      <c r="H46" s="25">
        <v>110000000</v>
      </c>
      <c r="I46" s="11" t="s">
        <v>75</v>
      </c>
    </row>
    <row r="47" spans="4:9">
      <c r="D47" s="12" t="s">
        <v>76</v>
      </c>
      <c r="E47" s="26">
        <v>110000000</v>
      </c>
      <c r="F47" s="26">
        <v>110000000</v>
      </c>
      <c r="G47" s="26">
        <v>110000000</v>
      </c>
      <c r="H47" s="26">
        <v>110000000</v>
      </c>
      <c r="I47" s="14" t="s">
        <v>77</v>
      </c>
    </row>
    <row r="48" spans="4:9">
      <c r="D48" s="12" t="s">
        <v>78</v>
      </c>
      <c r="E48" s="26">
        <v>110000000</v>
      </c>
      <c r="F48" s="26">
        <v>110000000</v>
      </c>
      <c r="G48" s="26">
        <v>110000000</v>
      </c>
      <c r="H48" s="26">
        <v>110000000</v>
      </c>
      <c r="I48" s="14" t="s">
        <v>79</v>
      </c>
    </row>
    <row r="49" spans="4:9">
      <c r="D49" s="12" t="s">
        <v>80</v>
      </c>
      <c r="E49" s="26">
        <v>8775731</v>
      </c>
      <c r="F49" s="26">
        <v>6611387</v>
      </c>
      <c r="G49" s="26">
        <v>4430221</v>
      </c>
      <c r="H49" s="26">
        <v>2578843</v>
      </c>
      <c r="I49" s="14" t="s">
        <v>81</v>
      </c>
    </row>
    <row r="50" spans="4:9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198</v>
      </c>
      <c r="E55" s="26">
        <v>15400000</v>
      </c>
      <c r="F55" s="26">
        <v>15400000</v>
      </c>
      <c r="G55" s="26">
        <v>13200000</v>
      </c>
      <c r="H55" s="26">
        <v>8690000</v>
      </c>
      <c r="I55" s="14" t="s">
        <v>196</v>
      </c>
    </row>
    <row r="56" spans="4:9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>
      <c r="D58" s="12" t="s">
        <v>94</v>
      </c>
      <c r="E58" s="26">
        <v>5143363</v>
      </c>
      <c r="F58" s="26">
        <v>5037967</v>
      </c>
      <c r="G58" s="26">
        <v>3456366</v>
      </c>
      <c r="H58" s="26">
        <v>18961</v>
      </c>
      <c r="I58" s="14" t="s">
        <v>95</v>
      </c>
    </row>
    <row r="59" spans="4:9">
      <c r="D59" s="12" t="s">
        <v>96</v>
      </c>
      <c r="E59" s="26">
        <v>139319094</v>
      </c>
      <c r="F59" s="26">
        <v>137049354</v>
      </c>
      <c r="G59" s="26">
        <v>131086587</v>
      </c>
      <c r="H59" s="26">
        <v>121287804</v>
      </c>
      <c r="I59" s="14" t="s">
        <v>97</v>
      </c>
    </row>
    <row r="60" spans="4:9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>
      <c r="D61" s="16" t="s">
        <v>98</v>
      </c>
      <c r="E61" s="29">
        <v>302489622</v>
      </c>
      <c r="F61" s="29">
        <v>269177132</v>
      </c>
      <c r="G61" s="29">
        <v>260577392</v>
      </c>
      <c r="H61" s="29">
        <v>217553940</v>
      </c>
      <c r="I61" s="18" t="s">
        <v>99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100</v>
      </c>
      <c r="E64" s="34"/>
      <c r="F64" s="34"/>
      <c r="G64" s="34"/>
      <c r="H64" s="34"/>
      <c r="I64" s="8" t="s">
        <v>101</v>
      </c>
    </row>
    <row r="65" spans="4:9">
      <c r="D65" s="9" t="s">
        <v>102</v>
      </c>
      <c r="E65" s="25">
        <v>776825247</v>
      </c>
      <c r="F65" s="25">
        <v>940434867</v>
      </c>
      <c r="G65" s="25">
        <v>763211032</v>
      </c>
      <c r="H65" s="25">
        <v>429969100</v>
      </c>
      <c r="I65" s="11" t="s">
        <v>103</v>
      </c>
    </row>
    <row r="66" spans="4:9">
      <c r="D66" s="12" t="s">
        <v>104</v>
      </c>
      <c r="E66" s="26">
        <v>747191251</v>
      </c>
      <c r="F66" s="26">
        <v>912712712</v>
      </c>
      <c r="G66" s="26">
        <v>735988578</v>
      </c>
      <c r="H66" s="26">
        <v>417500357</v>
      </c>
      <c r="I66" s="14" t="s">
        <v>105</v>
      </c>
    </row>
    <row r="67" spans="4:9">
      <c r="D67" s="12" t="s">
        <v>106</v>
      </c>
      <c r="E67" s="26">
        <v>29633996</v>
      </c>
      <c r="F67" s="26">
        <v>27722155</v>
      </c>
      <c r="G67" s="26">
        <v>27222454</v>
      </c>
      <c r="H67" s="26">
        <v>12468743</v>
      </c>
      <c r="I67" s="14" t="s">
        <v>107</v>
      </c>
    </row>
    <row r="68" spans="4:9">
      <c r="D68" s="12" t="s">
        <v>108</v>
      </c>
      <c r="E68" s="26">
        <v>3525847</v>
      </c>
      <c r="F68" s="26">
        <v>2556334</v>
      </c>
      <c r="G68" s="26">
        <v>2429550</v>
      </c>
      <c r="H68" s="26">
        <v>1861005</v>
      </c>
      <c r="I68" s="14" t="s">
        <v>109</v>
      </c>
    </row>
    <row r="69" spans="4:9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>
      <c r="D70" s="12" t="s">
        <v>112</v>
      </c>
      <c r="E70" s="26">
        <v>7348258</v>
      </c>
      <c r="F70" s="26">
        <v>6604016</v>
      </c>
      <c r="G70" s="26">
        <v>5345060</v>
      </c>
      <c r="H70" s="26">
        <v>2996487</v>
      </c>
      <c r="I70" s="14" t="s">
        <v>113</v>
      </c>
    </row>
    <row r="71" spans="4:9">
      <c r="D71" s="12" t="s">
        <v>114</v>
      </c>
      <c r="E71" s="26">
        <v>0</v>
      </c>
      <c r="F71" s="26">
        <v>0</v>
      </c>
      <c r="G71" s="26">
        <v>0</v>
      </c>
      <c r="H71" s="26">
        <v>0</v>
      </c>
      <c r="I71" s="14" t="s">
        <v>115</v>
      </c>
    </row>
    <row r="72" spans="4:9">
      <c r="D72" s="12" t="s">
        <v>116</v>
      </c>
      <c r="E72" s="26">
        <v>26108149</v>
      </c>
      <c r="F72" s="26">
        <v>25165821</v>
      </c>
      <c r="G72" s="26">
        <v>24792904</v>
      </c>
      <c r="H72" s="26">
        <v>10607738</v>
      </c>
      <c r="I72" s="14" t="s">
        <v>117</v>
      </c>
    </row>
    <row r="73" spans="4:9">
      <c r="D73" s="12" t="s">
        <v>118</v>
      </c>
      <c r="E73" s="26">
        <v>552531</v>
      </c>
      <c r="F73" s="26">
        <v>646679</v>
      </c>
      <c r="G73" s="26">
        <v>215049</v>
      </c>
      <c r="H73" s="26">
        <v>275458</v>
      </c>
      <c r="I73" s="14" t="s">
        <v>119</v>
      </c>
    </row>
    <row r="74" spans="4:9">
      <c r="D74" s="12" t="s">
        <v>120</v>
      </c>
      <c r="E74" s="26">
        <v>490942</v>
      </c>
      <c r="F74" s="26">
        <v>425004</v>
      </c>
      <c r="G74" s="26">
        <v>11000</v>
      </c>
      <c r="H74" s="26">
        <v>1500</v>
      </c>
      <c r="I74" s="14" t="s">
        <v>121</v>
      </c>
    </row>
    <row r="75" spans="4:9">
      <c r="D75" s="12" t="s">
        <v>122</v>
      </c>
      <c r="E75" s="26">
        <v>26169738</v>
      </c>
      <c r="F75" s="26">
        <v>25387496</v>
      </c>
      <c r="G75" s="26">
        <v>24996953</v>
      </c>
      <c r="H75" s="26">
        <v>10881696</v>
      </c>
      <c r="I75" s="14" t="s">
        <v>123</v>
      </c>
    </row>
    <row r="76" spans="4:9">
      <c r="D76" s="12" t="s">
        <v>124</v>
      </c>
      <c r="E76" s="26">
        <v>4501301</v>
      </c>
      <c r="F76" s="26">
        <v>3550839</v>
      </c>
      <c r="G76" s="26">
        <v>3820671</v>
      </c>
      <c r="H76" s="26">
        <v>2619287</v>
      </c>
      <c r="I76" s="14" t="s">
        <v>125</v>
      </c>
    </row>
    <row r="77" spans="4:9">
      <c r="D77" s="12" t="s">
        <v>126</v>
      </c>
      <c r="E77" s="26">
        <v>21668437</v>
      </c>
      <c r="F77" s="26">
        <v>21836657</v>
      </c>
      <c r="G77" s="26">
        <v>21176282</v>
      </c>
      <c r="H77" s="26">
        <v>8262409</v>
      </c>
      <c r="I77" s="43" t="s">
        <v>127</v>
      </c>
    </row>
    <row r="78" spans="4:9">
      <c r="D78" s="12" t="s">
        <v>128</v>
      </c>
      <c r="E78" s="26">
        <v>3973697</v>
      </c>
      <c r="F78" s="26">
        <v>2648890</v>
      </c>
      <c r="G78" s="26">
        <v>2662499</v>
      </c>
      <c r="H78" s="26">
        <v>942583</v>
      </c>
      <c r="I78" s="43" t="s">
        <v>129</v>
      </c>
    </row>
    <row r="79" spans="4:9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>
      <c r="D81" s="12" t="s">
        <v>134</v>
      </c>
      <c r="E81" s="26">
        <v>25000</v>
      </c>
      <c r="F81" s="26">
        <v>25000</v>
      </c>
      <c r="G81" s="26">
        <v>25000</v>
      </c>
      <c r="H81" s="26">
        <v>25000</v>
      </c>
      <c r="I81" s="43" t="s">
        <v>135</v>
      </c>
    </row>
    <row r="82" spans="4:9">
      <c r="D82" s="12" t="s">
        <v>136</v>
      </c>
      <c r="E82" s="26">
        <v>17669740</v>
      </c>
      <c r="F82" s="26">
        <v>19162767</v>
      </c>
      <c r="G82" s="26">
        <v>18488783</v>
      </c>
      <c r="H82" s="26">
        <v>7294826</v>
      </c>
      <c r="I82" s="43" t="s">
        <v>137</v>
      </c>
    </row>
    <row r="83" spans="4:9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>
      <c r="D84" s="16" t="s">
        <v>138</v>
      </c>
      <c r="E84" s="29">
        <v>17669740</v>
      </c>
      <c r="F84" s="29">
        <v>19162767</v>
      </c>
      <c r="G84" s="29">
        <v>18488783</v>
      </c>
      <c r="H84" s="29">
        <v>7294826</v>
      </c>
      <c r="I84" s="44" t="s">
        <v>139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140</v>
      </c>
      <c r="E87" s="45"/>
      <c r="F87" s="45"/>
      <c r="G87" s="45"/>
      <c r="H87" s="45"/>
      <c r="I87" s="8" t="s">
        <v>141</v>
      </c>
    </row>
    <row r="88" spans="4:9">
      <c r="D88" s="9" t="s">
        <v>142</v>
      </c>
      <c r="E88" s="25">
        <v>-10695806</v>
      </c>
      <c r="F88" s="25">
        <v>7328668</v>
      </c>
      <c r="G88" s="25">
        <v>4344710</v>
      </c>
      <c r="H88" s="25">
        <v>4239217</v>
      </c>
      <c r="I88" s="11" t="s">
        <v>143</v>
      </c>
    </row>
    <row r="89" spans="4:9">
      <c r="D89" s="12" t="s">
        <v>144</v>
      </c>
      <c r="E89" s="26">
        <v>31147254</v>
      </c>
      <c r="F89" s="26">
        <v>16535050</v>
      </c>
      <c r="G89" s="26">
        <v>38798500</v>
      </c>
      <c r="H89" s="26">
        <v>29463837</v>
      </c>
      <c r="I89" s="14" t="s">
        <v>145</v>
      </c>
    </row>
    <row r="90" spans="4:9">
      <c r="D90" s="12" t="s">
        <v>146</v>
      </c>
      <c r="E90" s="26">
        <v>-37766001</v>
      </c>
      <c r="F90" s="26">
        <v>-21524547</v>
      </c>
      <c r="G90" s="26">
        <v>-18603488</v>
      </c>
      <c r="H90" s="26">
        <v>-37248874</v>
      </c>
      <c r="I90" s="14" t="s">
        <v>147</v>
      </c>
    </row>
    <row r="91" spans="4:9">
      <c r="D91" s="12" t="s">
        <v>148</v>
      </c>
      <c r="E91" s="26">
        <v>-18083397</v>
      </c>
      <c r="F91" s="26">
        <v>-13034977</v>
      </c>
      <c r="G91" s="26">
        <v>5152519</v>
      </c>
      <c r="H91" s="26">
        <v>7890530</v>
      </c>
      <c r="I91" s="14" t="s">
        <v>149</v>
      </c>
    </row>
    <row r="92" spans="4:9">
      <c r="D92" s="28" t="s">
        <v>150</v>
      </c>
      <c r="E92" s="29">
        <v>-35397950</v>
      </c>
      <c r="F92" s="29">
        <v>-10695806</v>
      </c>
      <c r="G92" s="29">
        <v>29692241</v>
      </c>
      <c r="H92" s="29">
        <v>4344710</v>
      </c>
      <c r="I92" s="30" t="s">
        <v>151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152</v>
      </c>
      <c r="E95" s="7"/>
      <c r="F95" s="7"/>
      <c r="G95" s="7"/>
      <c r="H95" s="7"/>
      <c r="I95" s="8" t="s">
        <v>153</v>
      </c>
    </row>
    <row r="96" spans="4:9">
      <c r="D96" s="9" t="s">
        <v>154</v>
      </c>
      <c r="E96" s="10">
        <f>+E8*100/E10</f>
        <v>97.576432727272731</v>
      </c>
      <c r="F96" s="10">
        <f>+F8*100/F10</f>
        <v>10.894259090909092</v>
      </c>
      <c r="G96" s="10">
        <f>+G8*100/G10</f>
        <v>21.337368181818182</v>
      </c>
      <c r="H96" s="10">
        <f>+H8*100/H10</f>
        <v>11.56939090909091</v>
      </c>
      <c r="I96" s="11" t="s">
        <v>155</v>
      </c>
    </row>
    <row r="97" spans="1:15">
      <c r="D97" s="12" t="s">
        <v>156</v>
      </c>
      <c r="E97" s="13">
        <f>+E84/E10</f>
        <v>0.160634</v>
      </c>
      <c r="F97" s="13">
        <f>+F84/F10</f>
        <v>0.17420697272727273</v>
      </c>
      <c r="G97" s="13">
        <f>+G84/G10</f>
        <v>0.16807984545454546</v>
      </c>
      <c r="H97" s="13">
        <f>+H84/H10</f>
        <v>6.6316600000000003E-2</v>
      </c>
      <c r="I97" s="14" t="s">
        <v>157</v>
      </c>
    </row>
    <row r="98" spans="1:15">
      <c r="D98" s="12" t="s">
        <v>158</v>
      </c>
      <c r="E98" s="13">
        <f>+E55/E10</f>
        <v>0.14000000000000001</v>
      </c>
      <c r="F98" s="13">
        <f>+F55/F10</f>
        <v>0.14000000000000001</v>
      </c>
      <c r="G98" s="13">
        <f>+G55/G10</f>
        <v>0.12</v>
      </c>
      <c r="H98" s="13">
        <f>+H55/H10</f>
        <v>7.9000000000000001E-2</v>
      </c>
      <c r="I98" s="14" t="s">
        <v>159</v>
      </c>
    </row>
    <row r="99" spans="1:15">
      <c r="D99" s="12" t="s">
        <v>160</v>
      </c>
      <c r="E99" s="13">
        <f>+E59/E10</f>
        <v>1.2665372181818182</v>
      </c>
      <c r="F99" s="13">
        <f>+F59/F10</f>
        <v>1.2459032181818182</v>
      </c>
      <c r="G99" s="13">
        <f>+G59/G10</f>
        <v>1.1916962454545454</v>
      </c>
      <c r="H99" s="13">
        <f>+H59/H10</f>
        <v>1.1026164000000001</v>
      </c>
      <c r="I99" s="14" t="s">
        <v>161</v>
      </c>
    </row>
    <row r="100" spans="1:15">
      <c r="D100" s="12" t="s">
        <v>162</v>
      </c>
      <c r="E100" s="13">
        <f>+E11/E84</f>
        <v>14.380517200592651</v>
      </c>
      <c r="F100" s="13">
        <f>+F11/F84</f>
        <v>15.728417508807574</v>
      </c>
      <c r="G100" s="13">
        <f>+G11/G84</f>
        <v>12.256079807957073</v>
      </c>
      <c r="H100" s="13">
        <f>+H11/H84</f>
        <v>17.039474279441347</v>
      </c>
      <c r="I100" s="14" t="s">
        <v>163</v>
      </c>
    </row>
    <row r="101" spans="1:15">
      <c r="D101" s="12" t="s">
        <v>164</v>
      </c>
      <c r="E101" s="13">
        <f>+E55*100/E11</f>
        <v>6.0606060606060606</v>
      </c>
      <c r="F101" s="13">
        <f>+F55*100/F11</f>
        <v>5.1094890510948909</v>
      </c>
      <c r="G101" s="13">
        <f>+G55*100/G11</f>
        <v>5.825242718446602</v>
      </c>
      <c r="H101" s="13">
        <f>+H55*100/H11</f>
        <v>6.9911504424778759</v>
      </c>
      <c r="I101" s="14" t="s">
        <v>165</v>
      </c>
    </row>
    <row r="102" spans="1:15">
      <c r="D102" s="12" t="s">
        <v>166</v>
      </c>
      <c r="E102" s="13">
        <f>+E55*100/E84</f>
        <v>87.154649700561521</v>
      </c>
      <c r="F102" s="13">
        <f>+F55*100/F84</f>
        <v>80.364177052301471</v>
      </c>
      <c r="G102" s="13">
        <f>+G55*100/G84</f>
        <v>71.394639658002362</v>
      </c>
      <c r="H102" s="13">
        <f>+H55*100/H84</f>
        <v>119.12552814830676</v>
      </c>
      <c r="I102" s="14" t="s">
        <v>167</v>
      </c>
    </row>
    <row r="103" spans="1:15">
      <c r="D103" s="16" t="s">
        <v>168</v>
      </c>
      <c r="E103" s="46">
        <f>+E11/E59</f>
        <v>1.8238706031206318</v>
      </c>
      <c r="F103" s="46">
        <f>+F11/F59</f>
        <v>2.1992077394250251</v>
      </c>
      <c r="G103" s="46">
        <f>+G11/G59</f>
        <v>1.7286284217621746</v>
      </c>
      <c r="H103" s="46">
        <f>+H11/H59</f>
        <v>1.0248351103792761</v>
      </c>
      <c r="I103" s="18" t="s">
        <v>169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170</v>
      </c>
      <c r="E105" s="51">
        <f>+E67*100/E65</f>
        <v>3.8147570659479353</v>
      </c>
      <c r="F105" s="51">
        <f>+F67*100/F65</f>
        <v>2.9478017003382755</v>
      </c>
      <c r="G105" s="51">
        <f>+G67*100/G65</f>
        <v>3.5668318274518862</v>
      </c>
      <c r="H105" s="51">
        <f>+H67*100/H65</f>
        <v>2.8999160637357431</v>
      </c>
      <c r="I105" s="11" t="s">
        <v>171</v>
      </c>
    </row>
    <row r="106" spans="1:15">
      <c r="D106" s="12" t="s">
        <v>172</v>
      </c>
      <c r="E106" s="52">
        <f>+E75*100/E65</f>
        <v>3.3688063179027958</v>
      </c>
      <c r="F106" s="52">
        <f>+F75*100/F65</f>
        <v>2.6995485695874355</v>
      </c>
      <c r="G106" s="52">
        <f>+G75*100/G65</f>
        <v>3.2752347583990375</v>
      </c>
      <c r="H106" s="52">
        <f>+H75*100/H65</f>
        <v>2.5308088418446815</v>
      </c>
      <c r="I106" s="14" t="s">
        <v>173</v>
      </c>
    </row>
    <row r="107" spans="1:15">
      <c r="D107" s="12" t="s">
        <v>174</v>
      </c>
      <c r="E107" s="52">
        <f>+E82*100/E65</f>
        <v>2.2746093884355951</v>
      </c>
      <c r="F107" s="52">
        <f>+F82*100/F65</f>
        <v>2.0376495674952468</v>
      </c>
      <c r="G107" s="52">
        <f>+G82*100/G65</f>
        <v>2.4224994431160161</v>
      </c>
      <c r="H107" s="52">
        <f>+H82*100/H65</f>
        <v>1.6965930807585941</v>
      </c>
      <c r="I107" s="14" t="s">
        <v>175</v>
      </c>
    </row>
    <row r="108" spans="1:15">
      <c r="A108" s="4"/>
      <c r="B108" s="4"/>
      <c r="C108" s="4"/>
      <c r="D108" s="12" t="s">
        <v>176</v>
      </c>
      <c r="E108" s="52">
        <f>(E82+E76)*100/E30</f>
        <v>7.3295212091606894</v>
      </c>
      <c r="F108" s="52">
        <f>(F82+F76)*100/F30</f>
        <v>8.4381633132193414</v>
      </c>
      <c r="G108" s="52">
        <f>(G82+G76)*100/G30</f>
        <v>8.5615462756646217</v>
      </c>
      <c r="H108" s="52">
        <f>(H82+H76)*100/H30</f>
        <v>4.5570827170493899</v>
      </c>
      <c r="I108" s="14" t="s">
        <v>177</v>
      </c>
    </row>
    <row r="109" spans="1:15">
      <c r="A109" s="4"/>
      <c r="B109" s="4"/>
      <c r="C109" s="4"/>
      <c r="D109" s="16" t="s">
        <v>178</v>
      </c>
      <c r="E109" s="53">
        <f>+E84*100/E59</f>
        <v>12.682927725613835</v>
      </c>
      <c r="F109" s="53">
        <f>+F84*100/F59</f>
        <v>13.982384039548263</v>
      </c>
      <c r="G109" s="53">
        <f>+G84*100/G59</f>
        <v>14.104252329035006</v>
      </c>
      <c r="H109" s="53">
        <f>+H84*100/H59</f>
        <v>6.014476113360911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180</v>
      </c>
      <c r="E111" s="10">
        <f>+E43*100/E30</f>
        <v>53.942521042920276</v>
      </c>
      <c r="F111" s="10">
        <f>+F43*100/F30</f>
        <v>49.085810900162201</v>
      </c>
      <c r="G111" s="10">
        <f>+G43*100/G30</f>
        <v>49.693798838849382</v>
      </c>
      <c r="H111" s="10">
        <f>+H43*100/H30</f>
        <v>44.249318582784575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182</v>
      </c>
      <c r="E112" s="13">
        <f>+E59*100/E30</f>
        <v>46.057478957079724</v>
      </c>
      <c r="F112" s="13">
        <f>+F59*100/F30</f>
        <v>50.914189099837799</v>
      </c>
      <c r="G112" s="13">
        <f>+G59*100/G30</f>
        <v>50.306201161150618</v>
      </c>
      <c r="H112" s="13">
        <f>+H59*100/H30</f>
        <v>55.750681417215425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184</v>
      </c>
      <c r="E113" s="46">
        <f>+E75/E76</f>
        <v>5.8138164943868453</v>
      </c>
      <c r="F113" s="46">
        <f>+F75/F76</f>
        <v>7.1497175737903067</v>
      </c>
      <c r="G113" s="46">
        <f>+G75/G76</f>
        <v>6.5425557447893317</v>
      </c>
      <c r="H113" s="46">
        <f>+H75/H76</f>
        <v>4.1544496651187899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186</v>
      </c>
      <c r="E115" s="10">
        <f>+E65/E30</f>
        <v>2.5681054505731109</v>
      </c>
      <c r="F115" s="10">
        <f>+F65/F30</f>
        <v>3.4937398285378864</v>
      </c>
      <c r="G115" s="10">
        <f>+G65/G30</f>
        <v>2.9289226749187818</v>
      </c>
      <c r="H115" s="10">
        <f>+H65/H30</f>
        <v>1.9763792832251166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188</v>
      </c>
      <c r="E116" s="13">
        <f>+E65/E28</f>
        <v>3.8756620603565257</v>
      </c>
      <c r="F116" s="13">
        <f>+F65/F28</f>
        <v>5.6285329165995348</v>
      </c>
      <c r="G116" s="13">
        <f>+G65/G28</f>
        <v>5.1166260597328366</v>
      </c>
      <c r="H116" s="13">
        <f>+H65/H28</f>
        <v>3.2113146479894139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190</v>
      </c>
      <c r="E117" s="46">
        <f>+E65/E120</f>
        <v>-10.604965742145662</v>
      </c>
      <c r="F117" s="46">
        <f>+F65/F120</f>
        <v>-24.393322687026675</v>
      </c>
      <c r="G117" s="46">
        <f>+G65/G120</f>
        <v>-77.754317431487635</v>
      </c>
      <c r="H117" s="46">
        <f>+H65/H120</f>
        <v>1953.1443341116189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192</v>
      </c>
      <c r="E119" s="58">
        <f>+E23/E39</f>
        <v>0.50800529683390749</v>
      </c>
      <c r="F119" s="58">
        <f>+F23/F39</f>
        <v>0.64805253540994923</v>
      </c>
      <c r="G119" s="58">
        <f>+G23/G39</f>
        <v>0.89472985411739359</v>
      </c>
      <c r="H119" s="58">
        <f>+H23/H39</f>
        <v>1.0041192792775058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194</v>
      </c>
      <c r="E120" s="29">
        <f>+E23-E39</f>
        <v>-73251085</v>
      </c>
      <c r="F120" s="29">
        <f>+F23-F39</f>
        <v>-38552963</v>
      </c>
      <c r="G120" s="29">
        <f>+G23-G39</f>
        <v>-9815674</v>
      </c>
      <c r="H120" s="29">
        <f>+H23-H39</f>
        <v>220142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2016-09-01T12:17:42Z</dcterms:modified>
</cp:coreProperties>
</file>